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720" yWindow="375" windowWidth="17955" windowHeight="6945"/>
  </bookViews>
  <sheets>
    <sheet name="Kontrak" sheetId="1" r:id="rId1"/>
    <sheet name="Spek teknis" sheetId="2" r:id="rId2"/>
  </sheets>
  <definedNames>
    <definedName name="_xlnm.Print_Area" localSheetId="0">Kontrak!$A$1:$H$27</definedName>
    <definedName name="_xlnm.Print_Area" localSheetId="1">'Spek teknis'!$A$1:$G$14</definedName>
    <definedName name="_xlnm.Print_Titles" localSheetId="1">'Spek teknis'!$3:$3</definedName>
  </definedNames>
  <calcPr calcId="124519"/>
</workbook>
</file>

<file path=xl/calcChain.xml><?xml version="1.0" encoding="utf-8"?>
<calcChain xmlns="http://schemas.openxmlformats.org/spreadsheetml/2006/main">
  <c r="G7" i="1"/>
  <c r="H7" s="1"/>
  <c r="G8"/>
  <c r="H8" s="1"/>
  <c r="G9"/>
  <c r="H9" s="1"/>
  <c r="G10"/>
  <c r="H10" s="1"/>
  <c r="G11"/>
  <c r="H11" s="1"/>
  <c r="G12"/>
  <c r="H12" s="1"/>
  <c r="G13"/>
  <c r="H13" s="1"/>
  <c r="G14"/>
  <c r="H14" s="1"/>
  <c r="G15"/>
  <c r="H15" s="1"/>
  <c r="G16"/>
  <c r="H16" s="1"/>
  <c r="G6"/>
  <c r="H6" s="1"/>
  <c r="H17" l="1"/>
</calcChain>
</file>

<file path=xl/sharedStrings.xml><?xml version="1.0" encoding="utf-8"?>
<sst xmlns="http://schemas.openxmlformats.org/spreadsheetml/2006/main" count="153" uniqueCount="80">
  <si>
    <t>NO</t>
  </si>
  <si>
    <t>NAMA BARANG</t>
  </si>
  <si>
    <t>JENIS</t>
  </si>
  <si>
    <t>MERK DAN TYPE</t>
  </si>
  <si>
    <t>JML</t>
  </si>
  <si>
    <t>SAT</t>
  </si>
  <si>
    <t>JUMLAH</t>
  </si>
  <si>
    <t>Software Qualitative Research</t>
  </si>
  <si>
    <t xml:space="preserve">ATLAS.ti Single User License (Software Qualitative Research) - GERMANY
</t>
  </si>
  <si>
    <t>Unit</t>
  </si>
  <si>
    <t xml:space="preserve">Laser Meter </t>
  </si>
  <si>
    <t>Bosch GLM80 Professional Meteran Laser Digital - GERMANY</t>
  </si>
  <si>
    <t>Harmonic / Flicker Analyzer With Ethernet</t>
  </si>
  <si>
    <t>Kikusui - Harmonic I Flicker Analyzer with Ethernet Option type KHA 1000 - JAPAN</t>
  </si>
  <si>
    <t xml:space="preserve">Hipot Tester </t>
  </si>
  <si>
    <t>Kikusui - Hipot Tester AC 10 kV / 50 mA (500 VA), DC 10 kV / 5 mA type TOS5101 - JAPAN</t>
  </si>
  <si>
    <t xml:space="preserve">Ground Bond Tester </t>
  </si>
  <si>
    <t>Kikusui - Ground Bond Tester 0.001 Ohm, 6 A- 60 A type TOS6210 - JAPAN</t>
  </si>
  <si>
    <t>Personal Real-time Particulate  Monitor</t>
  </si>
  <si>
    <t>Haz-Dust - Personal Real-time Dust Monitor type HD-1004 - USA</t>
  </si>
  <si>
    <t>Pengukur densitas portable</t>
  </si>
  <si>
    <t>Mettler Toledo - Handheld Density Meter type Densito  (Density2Go) - SWITZERLAND</t>
  </si>
  <si>
    <t>Multibeam Echosounder</t>
  </si>
  <si>
    <t>WASSP S3i Multibeam Echosounder - NEW ZEALAND</t>
  </si>
  <si>
    <t>Total Station  reflectorless</t>
  </si>
  <si>
    <t>Sokkia - Total Station Refrectorless type iM105 - JAPAN</t>
  </si>
  <si>
    <t xml:space="preserve">Total Station </t>
  </si>
  <si>
    <t>Sokkia - Total Station type SET65 - JAPAN</t>
  </si>
  <si>
    <t xml:space="preserve">Waterpass Digital </t>
  </si>
  <si>
    <t>GeoMax Digital Level ZDL700 Series - SWITZERLAND</t>
  </si>
  <si>
    <t>PPN 10%</t>
  </si>
  <si>
    <t>Terbilang: Satu Milyar Tiga Ratus Sembilan Puluh Juta Lima Ratus Ribu Rupiah</t>
  </si>
  <si>
    <t>SPESIFIKASI TEKNIS DAN IDENTITAS BARANG</t>
  </si>
  <si>
    <t>SPESIFIKASI</t>
  </si>
  <si>
    <t>Software Qualitative Research dengan platform Windows dan atau MAC.
OS Windows: Supported operating systems:  Windows 7 SP1, Windows 8.1, Windows 10
RAM minimum 8 GB and Hardisk minimum 100 GB
The more available resources (especially RAM and processor power) your system has, the more comfortably and smoothly will you be able to work with ATLAS.ti. For work with multimedia material, embedded content, or for running auxiliary applications we strongly recommend PC systems of a solid mid- to upper-level capacity.
Supporting Software:
Internet Explorer 11, Microsoft .Net 4.6, ATLAS.ti Prerequisites (3rd party component), ATLAS.ti Core (the EXE, DLL and other files)</t>
  </si>
  <si>
    <t>Laser diode: 635 nm, &lt; 1 mW
Measurement range: 0,05 – 80,00 m
Laser class: 2
Measurement accuracy, typical: ± 1.5 mm
Measurement time, typical: &lt; 0.5 s
Measurement time, max.: 4 s
Power supply: 1 x 3.7 V Li-Ion battery (1250 mAh)
Automatic deactivation: 5 min.
Weight, approx.: 0.14 kg
Units of measurement: m/cm/mm
Memory capacity (values): 20 + 1
Dust and splash protection: IP 54
Dimention:  111x51x30 mm
Sambungan Tripod:  ¼”</t>
  </si>
  <si>
    <t>Kikusui - Harmonic I Flicker Analyzer with
Ethernet Option type KHA 1000 - JAPAN</t>
  </si>
  <si>
    <t>KHA1000 is a harmonic and flicker analyzer compliant with the latest versions of the relevant IEC/EN and JIS standards that is intended for testing single-phase, two-line equipment.
• Supports harmonic and flicker compliance testing of single-phase 
• Installed with the latest standards of both harmonic and flicker limits
• No need for a PC for compliance testing
• Easy-to-view screen and real-time measurement
• All major basic measurements covered
• Support for both PDF and text formats (test reports)
Harmonic/Flicker Analyzer Compliant with IEC61000-3-2, JIS C61000-3-2 and IEC61000-3-3 Max.input voltage:300 Vrms/560 Vpeak, Max.input current:24 Arms/50 Apeak(80 Apeak (20 ms or less)), Measured frequency range:45 Hz to 65 Hz, Equipped with Ethernet port (for connecting to the printer supported with TCP/IP, LPR)</t>
  </si>
  <si>
    <t>Kikusui - Hipot Tester AC 10 kV I 50 mA (500 VA), DC 10 kV I 5 mA type TOS5101 - JAPAN</t>
  </si>
  <si>
    <t>• Complies with various safety standards
• AC/DC output (0 to 10 kV)
• Large color display
• Digital voltmeter and ammeter
• Digital timer
• Window comparator type employed for Pass / fail judgement
• Equipped with remote control function
• Various signal outputs
• Automatic discharge function (during DC operation)
• Provided with zero turn-on switch
• Compact size</t>
  </si>
  <si>
    <t xml:space="preserve">• Test current value: 6 to 62 A AC / Resistance value: 0.001 to 0.600 ohm
• Voltage drop-based judgment function 
• Offset cancelling function
• Stores 100 test conditions in memory
• Incorporates test conditions into program
• Contact Check function
• Equipped with standard GPIB and RS-232C interfaces
• Equipped with standard test lead (TL12-TOS)
</t>
  </si>
  <si>
    <t xml:space="preserve">Part number: 30330857
Measurement Range: 0 g/cm3 – 3 g/cm3
Accuracy ±: 0.001 g/cm3
Repeatability 0.0005
Resolution 0.0001 g/cm3
Sample Temperature Range 0 °C – 50 °C
Temperature resolution 0.1 °C
Minimum sample volume 2 mL
Temperature Accuracy (2) 0.2 °C
Ambient Temperature Range -10 °C – 50 °C
Measurement scales API; Baumé; Brix; Density; Ethanol (Alcohol); H2SO4; Proof (US and IP); Plato; Specific gravity; User-defined concentration
</t>
  </si>
  <si>
    <t>WASSP S3i Multibeam Wideband Sounder c/w DRX, CDX Software, Spatial IMU, Hemisphere GPS, GPS Heading&amp;Transducer with 10m Flexi CableWMB-(1320Si-160-10M) include: 1 unit WSP-603-200-50 (WASSP DRX S3 Processor for WMB-1320-9-32V DC Operation, 1 unit WSP-502-160-10 (WASPP 160 Khz Transducer with 10 m Cable for WMB-1320 (black)), 1 unit WSP-002-092 (Spatial GPS Aided INS c/w Interface Junction Box for G3), 1 unit WSP-002-095 (Hemisphere V103 Smart Antenna (mGNSS SBAS) dan 1 unit WSP-002-096 (Hemisphere 15m Serial Cable Assy V103 V113 V320).</t>
  </si>
  <si>
    <t>TOTAL</t>
  </si>
  <si>
    <t>GRAND TOTAL</t>
  </si>
  <si>
    <t>LAMPIRAN SURAT PERJANJIAN</t>
  </si>
  <si>
    <t>No</t>
  </si>
  <si>
    <t>Tgl</t>
  </si>
  <si>
    <t>: 23/UN7.5.3/SP/2019</t>
  </si>
  <si>
    <t>: 22 Februari 2019</t>
  </si>
  <si>
    <t>Untuk dan atas nama Universitas Diponegoro</t>
  </si>
  <si>
    <t>Achmad Hidayatno, ST, MT</t>
  </si>
  <si>
    <t>Untuk dan atas nama Penyedia</t>
  </si>
  <si>
    <t>CV. PUTRA JAYA SAKTI</t>
  </si>
  <si>
    <t>Ir. Indah Sakti Siddik</t>
  </si>
  <si>
    <t>Direktur</t>
  </si>
  <si>
    <t>Pejabat Pembuat Komitmen Fakultas Teknik</t>
  </si>
  <si>
    <t>ATLAS.ti Single User License (Software Qualitative Research) - GERMANY</t>
  </si>
  <si>
    <t>NIP.196912211995121001</t>
  </si>
  <si>
    <t>Total Station display 2 muka
Telescope
- Magnification / Resolving power: 30x / 2.5"
Angle measurement:
- Minimum Display: 1"/5" (0.0002 / 0.001gon, 0.005 / 0.02mil)
- Dual-axis compensator Dual-axis liquid tilt sensor, working range: ±6'- 
- Accuracy (ISO 17123-3:2001): 5"
Distance measurement 
- Laser output:  Reflectorless mode : Class 3R / Prism/sheet mode : Class 1
- Measuring range (under average condition): Reflectorless: 3 0.3 to 800m (2,620ft.) / Under good conditions: 1,000m (3,280ft.)
- Reflective sheet: RS90N-K: 1.3 to 500m (4.3 to 1,640ft.), RS50N-K: 1.3 to 300m (4.3 to 980ft.), RS10N-K: 1.3 to 100m (4.3 to 320ft.)
- Mini prisms: CP01: 1.3 to 2,500m (4.3 to 8,200ft.), OR1PA: 1.3 to 500m (4.3 to 1,640ft.)
- One prism: 1.3 to 5,000m (4.3 to 16,400ft.) / Under good conditions*4 : 6,000m (19,680ft.)
OS, Interface and Data management
- Operating system Linux
- Display / Keyboard: Graphic LCD, 192 x 80 dots, backlight, contrast adjustment / Alphanumeric keyboard / 28 keys with backlight
- Control panel location: On both faces 
- Trigger key: Yes (right side)
- Data storage: Internal memory: Approx. 50,000 points
 - Plug-in memory device: USB flash memory (max. 32GB)
- Include : Tripod 1 buah, Stik Jalon 1 buah, Prisma Poligon 2 buah, Tribrach Lengkap 1 buah, Flashdisc 4GB 1 buah.</t>
  </si>
  <si>
    <t>Total Station display 2 muka
Telescope
- Magnification: 30x 
- Resolving power: 3.0"
Angle measurement
- Display resolutions (selectable) 1" / 5" (0.0002 / 0.001gon)
- Accuracy (ISO 17123-3:2001) 5"
- Compensator: Dual-axis liquid tilt sensor, working range: ±3', Correction unit: 1"
Distance measurement
Measuring range (under average conditions)
- Mini prism 900m (3,000ft.)
- One prism 2,000m (6,600ft.) / Under good conditions: 2,300m (7,500ft.)
- Three prisms 2,700m (8,900ft.) / Under good conditions: 3,100m (10,200ft.)
Interface and Data management
- Display Graphics: LCD, 160 × 64dots
- Keyboard: Alphanumeric 24keys
- Control panel location: On both faces
- Data storage Internal memory 24,000pts
- Interface RS-232C
- Include : Tripod 1 buah, Stik Jalon 1 buah, Prisma Poligon 2 buah, Tribrach Lengkap 1 buah.</t>
  </si>
  <si>
    <t>Accuracy
Height accuracy: ± 0.7 mm/km
Distance accuracy: D &lt; 10 m, 10 mm | D ≥ 10 m, 0.001 x D Systems
Maximum Range: 105 m
Minimum Range: 2 m
Telescope
Magnification: 24 x
Communication
Internal memory 2.000 measurements
Interface RS232
Protection to dust and water IP55 Include: Barcode 2 buah, tripod 1 buah, cd rom 1 buah, manual book 1 buah, tas pengguna 1 buah, nivo 2 buah.</t>
  </si>
  <si>
    <t>Type HD-1004.  Display Alpha-numeric LCD-4 line, 20 character mg/m3 concentration reding. Operations Four key splash proof membrane switch - menu driven. Calibration NIOSH gravimetric reference - NIST traceable - SAE fine test dust. Accuracy +/- 10% to filter gravimetric SAE fine test dust. Sensing range 0.01 - 200 mg/m³. Particulate size range 0.1 to 100µm, Precision : ±0.02 mg/m3
Sample Flow rate : 1.0-3.3 liters/minute
Filter Cassette : 37mm disposable
Recording time : 1 second to 21 weeks
Sampling rate : 1 second, 1 minute and 10 minutes intervals
Data storage : 21,500 data points. Security Code : 4 digit combination
Clock/calender : Hours, minute, second, day, month &amp; year
Data display : Concentration in mg/m3 &amp; TWA, MAX, MIN, STEL, date &amp; time
Software : WindowsTM Driven
Power : NiMH Rechargeable Battery
Operating Time : ≥ 8 hours
Security Code : 4 digit combination</t>
  </si>
  <si>
    <t>apakah akan di connect kan dengan PC? Di analisa dengan software? Alat yg mau diukur model apa?</t>
  </si>
  <si>
    <t>form isian ke user</t>
  </si>
  <si>
    <t>Sipil</t>
  </si>
  <si>
    <t>Arsitektur</t>
  </si>
  <si>
    <t>Elektro</t>
  </si>
  <si>
    <t>Lingkungan</t>
  </si>
  <si>
    <t>Geodesi</t>
  </si>
  <si>
    <t>0812-2500-076</t>
  </si>
  <si>
    <t>Pak Jarwo</t>
  </si>
  <si>
    <t>Mba Atik</t>
  </si>
  <si>
    <t>0815-7597-6345</t>
  </si>
  <si>
    <t>0852-1067-3608</t>
  </si>
  <si>
    <t>Pak Surip</t>
  </si>
  <si>
    <t>0812-2815-4114</t>
  </si>
  <si>
    <t>Pak Tri</t>
  </si>
  <si>
    <t>0811-2744-779</t>
  </si>
  <si>
    <t>Pak Yudo</t>
  </si>
</sst>
</file>

<file path=xl/styles.xml><?xml version="1.0" encoding="utf-8"?>
<styleSheet xmlns="http://schemas.openxmlformats.org/spreadsheetml/2006/main">
  <numFmts count="5">
    <numFmt numFmtId="41" formatCode="_(* #,##0_);_(* \(#,##0\);_(* &quot;-&quot;_);_(@_)"/>
    <numFmt numFmtId="43" formatCode="_(* #,##0.00_);_(* \(#,##0.00\);_(* &quot;-&quot;??_);_(@_)"/>
    <numFmt numFmtId="164" formatCode="_(&quot;Rp&quot;* #,##0_);_(&quot;Rp&quot;* \(#,##0\);_(&quot;Rp&quot;* &quot;-&quot;_);_(@_)"/>
    <numFmt numFmtId="165" formatCode="&quot; &quot;* #,##0&quot; &quot;;&quot; &quot;* \(#,##0\);&quot; &quot;* &quot;-&quot;??&quot; &quot;"/>
    <numFmt numFmtId="166" formatCode="_(* #,##0_);_(* \(#,##0\);_(* &quot;-&quot;??_);_(@_)"/>
  </numFmts>
  <fonts count="20">
    <font>
      <sz val="11"/>
      <color theme="1"/>
      <name val="Calibri"/>
      <family val="2"/>
      <charset val="1"/>
      <scheme val="minor"/>
    </font>
    <font>
      <sz val="11"/>
      <color theme="1"/>
      <name val="Calibri"/>
      <family val="2"/>
      <scheme val="minor"/>
    </font>
    <font>
      <sz val="11"/>
      <color rgb="FF000000"/>
      <name val="Calibri"/>
      <family val="2"/>
      <charset val="204"/>
    </font>
    <font>
      <sz val="10"/>
      <name val="Arial"/>
      <family val="2"/>
    </font>
    <font>
      <sz val="11"/>
      <color theme="1"/>
      <name val="Calibri"/>
      <family val="2"/>
      <charset val="1"/>
      <scheme val="minor"/>
    </font>
    <font>
      <sz val="11"/>
      <color indexed="8"/>
      <name val="Calibri"/>
      <family val="2"/>
    </font>
    <font>
      <sz val="11"/>
      <color rgb="FF000000"/>
      <name val="Calibri"/>
      <family val="2"/>
    </font>
    <font>
      <b/>
      <sz val="11"/>
      <name val="Times New Roman"/>
      <family val="1"/>
    </font>
    <font>
      <b/>
      <sz val="10"/>
      <name val="Times New Roman"/>
      <family val="1"/>
    </font>
    <font>
      <sz val="10"/>
      <name val="Times New Roman"/>
      <family val="1"/>
    </font>
    <font>
      <sz val="11"/>
      <name val="Times New Roman"/>
      <family val="1"/>
    </font>
    <font>
      <b/>
      <i/>
      <sz val="12"/>
      <name val="Times New Roman"/>
      <family val="1"/>
    </font>
    <font>
      <sz val="12"/>
      <name val="Times New Roman"/>
      <family val="1"/>
    </font>
    <font>
      <sz val="12"/>
      <color theme="1"/>
      <name val="Times New Roman"/>
      <family val="1"/>
    </font>
    <font>
      <b/>
      <sz val="12"/>
      <name val="Times New Roman"/>
      <family val="1"/>
    </font>
    <font>
      <b/>
      <sz val="12"/>
      <color theme="1"/>
      <name val="Times New Roman"/>
      <family val="1"/>
    </font>
    <font>
      <sz val="11"/>
      <color theme="1"/>
      <name val="Times New Roman"/>
      <family val="1"/>
    </font>
    <font>
      <sz val="11"/>
      <color rgb="FF000000"/>
      <name val="Times New Roman"/>
      <family val="1"/>
    </font>
    <font>
      <b/>
      <u/>
      <sz val="11"/>
      <name val="Times New Roman"/>
      <family val="1"/>
    </font>
    <font>
      <sz val="11"/>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2" fillId="0" borderId="0"/>
    <xf numFmtId="0" fontId="3" fillId="0" borderId="0"/>
    <xf numFmtId="41" fontId="1" fillId="0" borderId="0" applyFont="0" applyFill="0" applyBorder="0" applyAlignment="0" applyProtection="0"/>
    <xf numFmtId="0" fontId="5" fillId="0" borderId="0" applyNumberFormat="0" applyFill="0" applyBorder="0" applyProtection="0"/>
    <xf numFmtId="41" fontId="2"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4" fillId="0" borderId="0"/>
    <xf numFmtId="0" fontId="1" fillId="0" borderId="0"/>
    <xf numFmtId="0" fontId="1" fillId="0" borderId="0"/>
    <xf numFmtId="0" fontId="3" fillId="0" borderId="0"/>
    <xf numFmtId="0" fontId="4" fillId="0" borderId="0"/>
    <xf numFmtId="0" fontId="4" fillId="0" borderId="0"/>
    <xf numFmtId="0" fontId="4" fillId="0" borderId="0"/>
    <xf numFmtId="0" fontId="1" fillId="0" borderId="0"/>
    <xf numFmtId="0" fontId="1" fillId="0" borderId="0"/>
    <xf numFmtId="0" fontId="2" fillId="0" borderId="0"/>
    <xf numFmtId="0" fontId="3" fillId="0" borderId="0">
      <protection locked="0"/>
    </xf>
    <xf numFmtId="0" fontId="4" fillId="0" borderId="0"/>
    <xf numFmtId="0" fontId="4" fillId="0" borderId="0"/>
    <xf numFmtId="0" fontId="4" fillId="0" borderId="0"/>
    <xf numFmtId="0" fontId="1" fillId="0" borderId="0"/>
    <xf numFmtId="0" fontId="4" fillId="0" borderId="0"/>
    <xf numFmtId="0" fontId="6" fillId="0" borderId="0">
      <protection locked="0"/>
    </xf>
    <xf numFmtId="0" fontId="5" fillId="0" borderId="0"/>
    <xf numFmtId="0" fontId="4" fillId="0" borderId="0"/>
    <xf numFmtId="0" fontId="1" fillId="0" borderId="0"/>
    <xf numFmtId="0" fontId="2" fillId="0" borderId="0"/>
    <xf numFmtId="43" fontId="4" fillId="0" borderId="0" applyFont="0" applyFill="0" applyBorder="0" applyAlignment="0" applyProtection="0"/>
  </cellStyleXfs>
  <cellXfs count="123">
    <xf numFmtId="0" fontId="0" fillId="0" borderId="0" xfId="0"/>
    <xf numFmtId="0" fontId="9" fillId="0" borderId="0" xfId="1" applyFont="1" applyFill="1"/>
    <xf numFmtId="0" fontId="10" fillId="0" borderId="2" xfId="1" applyNumberFormat="1" applyFont="1" applyFill="1" applyBorder="1" applyAlignment="1">
      <alignment horizontal="center" vertical="center" wrapText="1"/>
    </xf>
    <xf numFmtId="0" fontId="10" fillId="0" borderId="2" xfId="1" applyFont="1" applyFill="1" applyBorder="1" applyAlignment="1">
      <alignment horizontal="center" vertical="center" wrapText="1"/>
    </xf>
    <xf numFmtId="0" fontId="9" fillId="0" borderId="0" xfId="1" applyFont="1" applyFill="1" applyAlignment="1">
      <alignment vertical="center"/>
    </xf>
    <xf numFmtId="0" fontId="12" fillId="0" borderId="0" xfId="1" applyFont="1" applyFill="1" applyAlignment="1">
      <alignment vertical="center"/>
    </xf>
    <xf numFmtId="0" fontId="10" fillId="0" borderId="0" xfId="1" applyNumberFormat="1" applyFont="1" applyFill="1" applyBorder="1" applyAlignment="1">
      <alignment horizontal="center" vertical="center" wrapText="1"/>
    </xf>
    <xf numFmtId="0" fontId="10" fillId="0" borderId="0" xfId="1" applyNumberFormat="1" applyFont="1" applyFill="1" applyBorder="1" applyAlignment="1">
      <alignment horizontal="left" vertical="center" wrapText="1"/>
    </xf>
    <xf numFmtId="164" fontId="10" fillId="0" borderId="0" xfId="1" applyNumberFormat="1" applyFont="1" applyFill="1" applyBorder="1" applyAlignment="1">
      <alignment vertical="center" wrapText="1"/>
    </xf>
    <xf numFmtId="0" fontId="9" fillId="0" borderId="0" xfId="1" applyFont="1" applyFill="1" applyAlignment="1">
      <alignment horizontal="center" vertical="center" wrapText="1"/>
    </xf>
    <xf numFmtId="166" fontId="9" fillId="0" borderId="0" xfId="43" applyNumberFormat="1" applyFont="1" applyFill="1" applyAlignment="1">
      <alignment vertical="center"/>
    </xf>
    <xf numFmtId="164" fontId="10" fillId="0" borderId="0" xfId="1" applyNumberFormat="1" applyFont="1" applyFill="1" applyBorder="1" applyAlignment="1">
      <alignment vertical="center"/>
    </xf>
    <xf numFmtId="0" fontId="9" fillId="0" borderId="0" xfId="1" applyFont="1" applyFill="1" applyAlignment="1">
      <alignment horizontal="center" vertical="center"/>
    </xf>
    <xf numFmtId="0" fontId="10" fillId="0" borderId="0" xfId="1" applyFont="1" applyFill="1"/>
    <xf numFmtId="0" fontId="9" fillId="0" borderId="0" xfId="1" applyFont="1" applyFill="1" applyAlignment="1">
      <alignment horizontal="center"/>
    </xf>
    <xf numFmtId="166" fontId="9" fillId="0" borderId="0" xfId="43" applyNumberFormat="1" applyFont="1" applyFill="1"/>
    <xf numFmtId="164" fontId="10" fillId="0" borderId="0" xfId="1" applyNumberFormat="1" applyFont="1" applyFill="1"/>
    <xf numFmtId="0" fontId="7" fillId="0" borderId="2" xfId="1" applyNumberFormat="1" applyFont="1" applyFill="1" applyBorder="1" applyAlignment="1">
      <alignment horizontal="center" vertical="center" wrapText="1"/>
    </xf>
    <xf numFmtId="0" fontId="7" fillId="0" borderId="2" xfId="1" applyFont="1" applyFill="1" applyBorder="1" applyAlignment="1">
      <alignment horizontal="center" vertical="center" wrapText="1"/>
    </xf>
    <xf numFmtId="0" fontId="11" fillId="0" borderId="6" xfId="1" applyNumberFormat="1" applyFont="1" applyFill="1" applyBorder="1" applyAlignment="1">
      <alignment vertical="center"/>
    </xf>
    <xf numFmtId="0" fontId="11" fillId="0" borderId="6" xfId="1" applyNumberFormat="1" applyFont="1" applyFill="1" applyBorder="1" applyAlignment="1">
      <alignment vertical="center" wrapText="1"/>
    </xf>
    <xf numFmtId="0" fontId="7" fillId="0" borderId="0" xfId="1" applyFont="1" applyFill="1"/>
    <xf numFmtId="164" fontId="7" fillId="0" borderId="0" xfId="1" applyNumberFormat="1" applyFont="1" applyFill="1"/>
    <xf numFmtId="0" fontId="8" fillId="0" borderId="0" xfId="1" applyFont="1" applyFill="1" applyAlignment="1">
      <alignment horizontal="center"/>
    </xf>
    <xf numFmtId="0" fontId="8" fillId="0" borderId="0" xfId="1" applyFont="1" applyFill="1"/>
    <xf numFmtId="166" fontId="8" fillId="0" borderId="0" xfId="43" applyNumberFormat="1" applyFont="1" applyFill="1"/>
    <xf numFmtId="0" fontId="14" fillId="0" borderId="0" xfId="1" applyFont="1" applyFill="1"/>
    <xf numFmtId="164" fontId="14" fillId="0" borderId="0" xfId="1" applyNumberFormat="1" applyFont="1" applyFill="1"/>
    <xf numFmtId="0" fontId="14" fillId="0" borderId="0" xfId="1" applyFont="1" applyFill="1" applyAlignment="1">
      <alignment horizontal="center"/>
    </xf>
    <xf numFmtId="166" fontId="14" fillId="0" borderId="0" xfId="43" applyNumberFormat="1" applyFont="1" applyFill="1"/>
    <xf numFmtId="0" fontId="10" fillId="0" borderId="0" xfId="1" applyFont="1" applyFill="1" applyAlignment="1">
      <alignment horizontal="center" vertical="center"/>
    </xf>
    <xf numFmtId="164" fontId="12" fillId="0" borderId="0" xfId="1" applyNumberFormat="1" applyFont="1" applyFill="1" applyBorder="1" applyAlignment="1">
      <alignment vertical="center" wrapText="1"/>
    </xf>
    <xf numFmtId="0" fontId="12" fillId="0" borderId="0" xfId="1" applyFont="1" applyFill="1" applyAlignment="1">
      <alignment horizontal="center" vertical="center" wrapText="1"/>
    </xf>
    <xf numFmtId="166" fontId="12" fillId="0" borderId="0" xfId="43" applyNumberFormat="1" applyFont="1" applyFill="1" applyAlignment="1">
      <alignment horizontal="center" vertical="top"/>
    </xf>
    <xf numFmtId="164" fontId="12" fillId="0" borderId="0" xfId="1" applyNumberFormat="1" applyFont="1" applyFill="1" applyBorder="1" applyAlignment="1">
      <alignment vertical="center"/>
    </xf>
    <xf numFmtId="0" fontId="12" fillId="0" borderId="0" xfId="1" applyFont="1" applyFill="1" applyAlignment="1">
      <alignment horizontal="center" vertical="center"/>
    </xf>
    <xf numFmtId="166" fontId="12" fillId="0" borderId="0" xfId="43" applyNumberFormat="1" applyFont="1" applyFill="1" applyAlignment="1">
      <alignment horizontal="center" vertical="center"/>
    </xf>
    <xf numFmtId="166" fontId="14" fillId="0" borderId="0" xfId="43" applyNumberFormat="1" applyFont="1" applyFill="1" applyAlignment="1">
      <alignment horizontal="center" vertical="center"/>
    </xf>
    <xf numFmtId="0" fontId="16" fillId="2" borderId="2" xfId="0" applyFont="1" applyFill="1" applyBorder="1" applyAlignment="1">
      <alignment vertical="center" wrapText="1"/>
    </xf>
    <xf numFmtId="0" fontId="17" fillId="2" borderId="2" xfId="0" applyFont="1" applyFill="1" applyBorder="1" applyAlignment="1">
      <alignment vertical="center" wrapText="1"/>
    </xf>
    <xf numFmtId="0" fontId="16" fillId="2" borderId="2" xfId="0" applyFont="1" applyFill="1" applyBorder="1" applyAlignment="1">
      <alignment horizontal="left" vertical="center" wrapText="1"/>
    </xf>
    <xf numFmtId="0" fontId="16" fillId="2" borderId="2" xfId="0" quotePrefix="1" applyFont="1" applyFill="1" applyBorder="1" applyAlignment="1">
      <alignment vertical="center" wrapText="1"/>
    </xf>
    <xf numFmtId="0" fontId="7" fillId="0" borderId="2" xfId="2"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166" fontId="10" fillId="0" borderId="8" xfId="43" applyNumberFormat="1" applyFont="1" applyFill="1" applyBorder="1" applyAlignment="1">
      <alignment vertical="center"/>
    </xf>
    <xf numFmtId="166" fontId="7" fillId="0" borderId="5" xfId="43" applyNumberFormat="1" applyFont="1" applyFill="1" applyBorder="1" applyAlignment="1">
      <alignment vertical="center"/>
    </xf>
    <xf numFmtId="166" fontId="7" fillId="0" borderId="2" xfId="43" applyNumberFormat="1" applyFont="1" applyFill="1" applyBorder="1" applyAlignment="1">
      <alignment horizontal="center" vertical="center"/>
    </xf>
    <xf numFmtId="0" fontId="7" fillId="0" borderId="1" xfId="1"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0" xfId="1" applyNumberFormat="1" applyFont="1" applyFill="1" applyBorder="1" applyAlignment="1">
      <alignment horizontal="center" vertical="center" wrapText="1"/>
    </xf>
    <xf numFmtId="0" fontId="10" fillId="2" borderId="0" xfId="1" applyNumberFormat="1" applyFont="1" applyFill="1" applyBorder="1" applyAlignment="1">
      <alignment horizontal="left" vertical="center" wrapText="1"/>
    </xf>
    <xf numFmtId="164" fontId="10" fillId="2" borderId="0" xfId="1" applyNumberFormat="1" applyFont="1" applyFill="1" applyBorder="1" applyAlignment="1">
      <alignment vertical="center" wrapText="1"/>
    </xf>
    <xf numFmtId="164" fontId="10" fillId="2" borderId="0" xfId="1" applyNumberFormat="1" applyFont="1" applyFill="1" applyBorder="1" applyAlignment="1">
      <alignment vertical="center"/>
    </xf>
    <xf numFmtId="0" fontId="7" fillId="0" borderId="0" xfId="1" applyFont="1" applyFill="1" applyAlignment="1">
      <alignment horizontal="center" vertical="center"/>
    </xf>
    <xf numFmtId="0" fontId="16" fillId="2" borderId="2" xfId="23" applyFont="1" applyFill="1" applyBorder="1" applyAlignment="1">
      <alignment horizontal="left" vertical="top" wrapText="1"/>
    </xf>
    <xf numFmtId="0" fontId="10" fillId="2" borderId="0" xfId="1" applyFont="1" applyFill="1" applyAlignment="1">
      <alignment vertical="center"/>
    </xf>
    <xf numFmtId="0" fontId="16" fillId="2" borderId="2" xfId="23" applyFont="1" applyFill="1" applyBorder="1" applyAlignment="1">
      <alignment vertical="top" wrapText="1"/>
    </xf>
    <xf numFmtId="0" fontId="16" fillId="2" borderId="2" xfId="2" applyFont="1" applyFill="1" applyBorder="1" applyAlignment="1">
      <alignment horizontal="left" vertical="top" wrapText="1"/>
    </xf>
    <xf numFmtId="0" fontId="17" fillId="2" borderId="2" xfId="0" applyFont="1" applyFill="1" applyBorder="1" applyAlignment="1">
      <alignment horizontal="left" vertical="center" wrapText="1"/>
    </xf>
    <xf numFmtId="0" fontId="16" fillId="2" borderId="2" xfId="2" quotePrefix="1" applyFont="1" applyFill="1" applyBorder="1" applyAlignment="1">
      <alignment horizontal="left" vertical="top" wrapText="1"/>
    </xf>
    <xf numFmtId="0" fontId="10" fillId="2" borderId="0" xfId="1" applyFont="1" applyFill="1" applyAlignment="1">
      <alignment horizontal="center" vertical="center" wrapText="1"/>
    </xf>
    <xf numFmtId="41" fontId="16" fillId="2" borderId="0" xfId="3" applyFont="1" applyFill="1" applyAlignment="1">
      <alignment horizontal="center" vertical="center"/>
    </xf>
    <xf numFmtId="49" fontId="7" fillId="2" borderId="0" xfId="4" applyNumberFormat="1" applyFont="1" applyFill="1" applyBorder="1" applyAlignment="1">
      <alignment horizontal="center" vertical="top"/>
    </xf>
    <xf numFmtId="0" fontId="10" fillId="2" borderId="0" xfId="1" applyFont="1" applyFill="1" applyAlignment="1">
      <alignment horizontal="center" vertical="center"/>
    </xf>
    <xf numFmtId="165" fontId="7" fillId="2" borderId="0" xfId="4" applyNumberFormat="1" applyFont="1" applyFill="1" applyBorder="1" applyAlignment="1">
      <alignment horizontal="left" vertical="top"/>
    </xf>
    <xf numFmtId="165" fontId="10" fillId="2" borderId="0" xfId="4" applyNumberFormat="1" applyFont="1" applyFill="1" applyBorder="1" applyAlignment="1">
      <alignment horizontal="left" vertical="top"/>
    </xf>
    <xf numFmtId="49" fontId="10" fillId="2" borderId="0" xfId="4" applyNumberFormat="1" applyFont="1" applyFill="1" applyBorder="1" applyAlignment="1">
      <alignment horizontal="center" vertical="top"/>
    </xf>
    <xf numFmtId="0" fontId="10" fillId="0" borderId="0" xfId="1" applyFont="1" applyFill="1" applyAlignment="1">
      <alignment vertical="center"/>
    </xf>
    <xf numFmtId="0" fontId="10" fillId="0" borderId="0" xfId="1" applyFont="1" applyFill="1" applyAlignment="1">
      <alignment horizontal="center"/>
    </xf>
    <xf numFmtId="0" fontId="17" fillId="2" borderId="2" xfId="0" quotePrefix="1" applyFont="1" applyFill="1" applyBorder="1" applyAlignment="1">
      <alignment horizontal="left" vertical="center" wrapText="1"/>
    </xf>
    <xf numFmtId="0" fontId="10" fillId="3" borderId="2" xfId="1" applyNumberFormat="1" applyFont="1" applyFill="1" applyBorder="1" applyAlignment="1">
      <alignment horizontal="center" vertical="center" wrapText="1"/>
    </xf>
    <xf numFmtId="0" fontId="16" fillId="3" borderId="2" xfId="0" applyFont="1" applyFill="1" applyBorder="1" applyAlignment="1">
      <alignment vertical="center" wrapText="1"/>
    </xf>
    <xf numFmtId="0" fontId="16" fillId="3" borderId="2" xfId="23" applyFont="1" applyFill="1" applyBorder="1" applyAlignment="1">
      <alignment vertical="top" wrapText="1"/>
    </xf>
    <xf numFmtId="0" fontId="10" fillId="3" borderId="2" xfId="1" applyFont="1" applyFill="1" applyBorder="1" applyAlignment="1">
      <alignment horizontal="center" vertical="center" wrapText="1"/>
    </xf>
    <xf numFmtId="0" fontId="10" fillId="3" borderId="0" xfId="1" applyFont="1" applyFill="1" applyAlignment="1">
      <alignment vertical="center"/>
    </xf>
    <xf numFmtId="0" fontId="19" fillId="3" borderId="0" xfId="1" applyFont="1" applyFill="1" applyAlignment="1">
      <alignment vertical="center"/>
    </xf>
    <xf numFmtId="0" fontId="16" fillId="3" borderId="2" xfId="23" applyFont="1" applyFill="1" applyBorder="1" applyAlignment="1">
      <alignment horizontal="left" vertical="top" wrapText="1"/>
    </xf>
    <xf numFmtId="0" fontId="16" fillId="0" borderId="2" xfId="0" applyFont="1" applyFill="1" applyBorder="1" applyAlignment="1">
      <alignment vertical="center" wrapText="1"/>
    </xf>
    <xf numFmtId="0" fontId="16" fillId="0" borderId="2" xfId="23" applyFont="1" applyFill="1" applyBorder="1" applyAlignment="1">
      <alignment vertical="top" wrapText="1"/>
    </xf>
    <xf numFmtId="166" fontId="11" fillId="0" borderId="6" xfId="43" applyNumberFormat="1" applyFont="1" applyFill="1" applyBorder="1" applyAlignment="1">
      <alignment vertical="center" wrapText="1"/>
    </xf>
    <xf numFmtId="0" fontId="10" fillId="0" borderId="8" xfId="1" applyFont="1" applyFill="1" applyBorder="1" applyAlignment="1">
      <alignment vertical="center"/>
    </xf>
    <xf numFmtId="0" fontId="16" fillId="0" borderId="8" xfId="0" applyFont="1" applyFill="1" applyBorder="1" applyAlignment="1">
      <alignment vertical="center" wrapText="1"/>
    </xf>
    <xf numFmtId="0" fontId="16" fillId="0" borderId="8" xfId="0" applyFont="1" applyFill="1" applyBorder="1" applyAlignment="1">
      <alignment horizontal="left" vertical="center" wrapText="1"/>
    </xf>
    <xf numFmtId="0" fontId="13" fillId="0" borderId="0" xfId="0" applyFont="1" applyFill="1" applyAlignment="1">
      <alignment horizontal="center" vertical="top"/>
    </xf>
    <xf numFmtId="166" fontId="13" fillId="0" borderId="0" xfId="43" applyNumberFormat="1" applyFont="1" applyFill="1" applyAlignment="1">
      <alignment horizontal="center" vertical="center"/>
    </xf>
    <xf numFmtId="166" fontId="14" fillId="0" borderId="0" xfId="43" applyNumberFormat="1" applyFont="1" applyFill="1" applyBorder="1" applyAlignment="1">
      <alignment horizontal="center" vertical="top"/>
    </xf>
    <xf numFmtId="0" fontId="13" fillId="0" borderId="0" xfId="0" applyFont="1" applyFill="1" applyAlignment="1">
      <alignment horizontal="center" vertical="top" wrapText="1"/>
    </xf>
    <xf numFmtId="166" fontId="14" fillId="0" borderId="0" xfId="43" applyNumberFormat="1" applyFont="1" applyFill="1" applyBorder="1" applyAlignment="1">
      <alignment horizontal="left" vertical="top"/>
    </xf>
    <xf numFmtId="0" fontId="15" fillId="0" borderId="0" xfId="0" applyFont="1" applyFill="1" applyAlignment="1">
      <alignment horizontal="center" vertical="top"/>
    </xf>
    <xf numFmtId="166" fontId="12" fillId="0" borderId="0" xfId="43" applyNumberFormat="1" applyFont="1" applyFill="1" applyBorder="1" applyAlignment="1">
      <alignment horizontal="left" vertical="top"/>
    </xf>
    <xf numFmtId="166" fontId="12" fillId="0" borderId="0" xfId="43" applyNumberFormat="1" applyFont="1" applyFill="1" applyBorder="1" applyAlignment="1">
      <alignment horizontal="center" vertical="top"/>
    </xf>
    <xf numFmtId="0" fontId="10" fillId="0" borderId="8" xfId="1" quotePrefix="1" applyFont="1" applyFill="1" applyBorder="1" applyAlignment="1">
      <alignment vertical="center"/>
    </xf>
    <xf numFmtId="0" fontId="16" fillId="3" borderId="8" xfId="0" applyFont="1" applyFill="1" applyBorder="1" applyAlignment="1">
      <alignment vertical="center" wrapText="1"/>
    </xf>
    <xf numFmtId="0" fontId="10" fillId="0" borderId="7" xfId="1" applyNumberFormat="1" applyFont="1" applyFill="1" applyBorder="1" applyAlignment="1">
      <alignment horizontal="center" vertical="center" wrapText="1"/>
    </xf>
    <xf numFmtId="0" fontId="16" fillId="0" borderId="7" xfId="0" applyFont="1" applyFill="1" applyBorder="1" applyAlignment="1">
      <alignment wrapText="1"/>
    </xf>
    <xf numFmtId="0" fontId="10" fillId="0" borderId="7" xfId="1" applyFont="1" applyFill="1" applyBorder="1" applyAlignment="1">
      <alignment horizontal="center" vertical="center" wrapText="1"/>
    </xf>
    <xf numFmtId="166" fontId="10" fillId="0" borderId="7" xfId="43" applyNumberFormat="1" applyFont="1" applyFill="1" applyBorder="1" applyAlignment="1">
      <alignment vertical="center"/>
    </xf>
    <xf numFmtId="0" fontId="10" fillId="0" borderId="7" xfId="1" applyFont="1" applyFill="1" applyBorder="1" applyAlignment="1">
      <alignment vertical="center"/>
    </xf>
    <xf numFmtId="0" fontId="10" fillId="0" borderId="7" xfId="1" quotePrefix="1" applyFont="1" applyFill="1" applyBorder="1" applyAlignment="1">
      <alignment vertical="center"/>
    </xf>
    <xf numFmtId="0" fontId="17" fillId="0" borderId="8" xfId="0" applyFont="1" applyFill="1" applyBorder="1" applyAlignment="1">
      <alignment vertical="center" wrapText="1"/>
    </xf>
    <xf numFmtId="0" fontId="16" fillId="0" borderId="8" xfId="0" quotePrefix="1" applyFont="1" applyFill="1" applyBorder="1" applyAlignment="1">
      <alignment vertical="center" wrapText="1"/>
    </xf>
    <xf numFmtId="0" fontId="17" fillId="0" borderId="8" xfId="0" quotePrefix="1" applyFont="1" applyFill="1" applyBorder="1" applyAlignment="1">
      <alignment horizontal="left" vertical="center" wrapText="1"/>
    </xf>
    <xf numFmtId="0" fontId="10" fillId="0" borderId="9" xfId="1" applyNumberFormat="1" applyFont="1" applyFill="1" applyBorder="1" applyAlignment="1">
      <alignment horizontal="center" vertical="center" wrapText="1"/>
    </xf>
    <xf numFmtId="0" fontId="16" fillId="0" borderId="9" xfId="0" applyFont="1" applyFill="1" applyBorder="1" applyAlignment="1">
      <alignment vertical="center" wrapText="1"/>
    </xf>
    <xf numFmtId="0" fontId="10" fillId="0" borderId="9" xfId="1" applyFont="1" applyFill="1" applyBorder="1" applyAlignment="1">
      <alignment horizontal="center" vertical="center" wrapText="1"/>
    </xf>
    <xf numFmtId="166" fontId="10" fillId="0" borderId="9" xfId="43" applyNumberFormat="1" applyFont="1" applyFill="1" applyBorder="1" applyAlignment="1">
      <alignment vertical="center"/>
    </xf>
    <xf numFmtId="0" fontId="10" fillId="0" borderId="9" xfId="1" applyFont="1" applyFill="1" applyBorder="1" applyAlignment="1">
      <alignment vertical="center"/>
    </xf>
    <xf numFmtId="0" fontId="10" fillId="0" borderId="9" xfId="1" quotePrefix="1" applyFont="1" applyFill="1" applyBorder="1" applyAlignment="1">
      <alignment vertical="center"/>
    </xf>
    <xf numFmtId="0" fontId="7" fillId="0" borderId="3" xfId="1" applyNumberFormat="1" applyFont="1" applyFill="1" applyBorder="1" applyAlignment="1">
      <alignment horizontal="right" vertical="center" wrapText="1"/>
    </xf>
    <xf numFmtId="0" fontId="7" fillId="0" borderId="4" xfId="1" applyNumberFormat="1" applyFont="1" applyFill="1" applyBorder="1" applyAlignment="1">
      <alignment horizontal="right" vertical="center" wrapText="1"/>
    </xf>
    <xf numFmtId="0" fontId="18" fillId="0" borderId="0" xfId="1" applyFont="1" applyFill="1" applyAlignment="1">
      <alignment horizontal="center"/>
    </xf>
    <xf numFmtId="0" fontId="16" fillId="0" borderId="7" xfId="0" applyFont="1" applyFill="1" applyBorder="1" applyAlignment="1">
      <alignment vertical="center" wrapText="1"/>
    </xf>
    <xf numFmtId="0" fontId="17" fillId="0" borderId="8" xfId="0" applyFont="1" applyFill="1" applyBorder="1" applyAlignment="1">
      <alignment horizontal="left" vertical="center" wrapText="1"/>
    </xf>
    <xf numFmtId="0" fontId="10" fillId="3" borderId="8" xfId="1" applyNumberFormat="1" applyFont="1" applyFill="1" applyBorder="1" applyAlignment="1">
      <alignment horizontal="center" vertical="center" wrapText="1"/>
    </xf>
    <xf numFmtId="0" fontId="10" fillId="3" borderId="8" xfId="1" applyFont="1" applyFill="1" applyBorder="1" applyAlignment="1">
      <alignment horizontal="center" vertical="center" wrapText="1"/>
    </xf>
    <xf numFmtId="166" fontId="10" fillId="3" borderId="8" xfId="43" applyNumberFormat="1" applyFont="1" applyFill="1" applyBorder="1" applyAlignment="1">
      <alignment vertical="center"/>
    </xf>
    <xf numFmtId="0" fontId="9" fillId="3" borderId="0" xfId="1" applyFont="1" applyFill="1" applyAlignment="1">
      <alignment vertical="center"/>
    </xf>
    <xf numFmtId="0" fontId="10" fillId="3" borderId="8" xfId="1" applyFont="1" applyFill="1" applyBorder="1" applyAlignment="1">
      <alignment vertical="center"/>
    </xf>
    <xf numFmtId="0" fontId="10" fillId="3" borderId="8" xfId="1" quotePrefix="1" applyFont="1" applyFill="1" applyBorder="1" applyAlignment="1">
      <alignment vertical="center"/>
    </xf>
  </cellXfs>
  <cellStyles count="44">
    <cellStyle name="Comma" xfId="43" builtinId="3"/>
    <cellStyle name="Comma [0] 2" xfId="5"/>
    <cellStyle name="Comma [0] 2 2" xfId="6"/>
    <cellStyle name="Comma [0] 2 3" xfId="7"/>
    <cellStyle name="Comma [0] 2 3 2" xfId="8"/>
    <cellStyle name="Comma [0] 2 3 3" xfId="3"/>
    <cellStyle name="Comma [0] 2 4" xfId="9"/>
    <cellStyle name="Comma [0] 3" xfId="10"/>
    <cellStyle name="Comma [0] 4" xfId="11"/>
    <cellStyle name="Comma [0] 8" xfId="12"/>
    <cellStyle name="Comma 10" xfId="13"/>
    <cellStyle name="Comma 2" xfId="14"/>
    <cellStyle name="Comma 2 2" xfId="15"/>
    <cellStyle name="Comma 2 2 2" xfId="16"/>
    <cellStyle name="Comma 2 3" xfId="17"/>
    <cellStyle name="Comma 3 2 2" xfId="18"/>
    <cellStyle name="Comma 3 3" xfId="19"/>
    <cellStyle name="Normal" xfId="0" builtinId="0"/>
    <cellStyle name="Normal 10" xfId="20"/>
    <cellStyle name="Normal 10 2" xfId="21"/>
    <cellStyle name="Normal 10 2 2" xfId="22"/>
    <cellStyle name="Normal 15" xfId="23"/>
    <cellStyle name="Normal 15 2" xfId="24"/>
    <cellStyle name="Normal 2" xfId="1"/>
    <cellStyle name="Normal 2 10" xfId="25"/>
    <cellStyle name="Normal 2 11" xfId="26"/>
    <cellStyle name="Normal 2 11 2" xfId="27"/>
    <cellStyle name="Normal 2 11 2 2" xfId="28"/>
    <cellStyle name="Normal 2 11 2 3" xfId="29"/>
    <cellStyle name="Normal 2 11 3" xfId="30"/>
    <cellStyle name="Normal 2 15" xfId="31"/>
    <cellStyle name="Normal 2 2" xfId="32"/>
    <cellStyle name="Normal 2 2 2" xfId="4"/>
    <cellStyle name="Normal 2 3" xfId="33"/>
    <cellStyle name="Normal 2 3 2" xfId="34"/>
    <cellStyle name="Normal 2 3 2 2" xfId="35"/>
    <cellStyle name="Normal 2 4" xfId="36"/>
    <cellStyle name="Normal 2 4 2" xfId="2"/>
    <cellStyle name="Normal 3" xfId="37"/>
    <cellStyle name="Normal 3 2" xfId="38"/>
    <cellStyle name="Normal 3 4" xfId="39"/>
    <cellStyle name="Normal 4 9" xfId="40"/>
    <cellStyle name="Normal 6" xfId="41"/>
    <cellStyle name="Normal 6 10"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52"/>
  <sheetViews>
    <sheetView tabSelected="1" zoomScaleSheetLayoutView="85" workbookViewId="0">
      <selection activeCell="D20" sqref="D20"/>
    </sheetView>
  </sheetViews>
  <sheetFormatPr defaultColWidth="8.140625" defaultRowHeight="15"/>
  <cols>
    <col min="1" max="1" width="4.42578125" style="13" customWidth="1"/>
    <col min="2" max="2" width="27.85546875" style="13" customWidth="1"/>
    <col min="3" max="3" width="44.28515625" style="13" customWidth="1"/>
    <col min="4" max="4" width="8" style="16" customWidth="1"/>
    <col min="5" max="5" width="8.7109375" style="14" customWidth="1"/>
    <col min="6" max="6" width="17.7109375" style="15" customWidth="1"/>
    <col min="7" max="7" width="19.5703125" style="15" hidden="1" customWidth="1"/>
    <col min="8" max="8" width="16.140625" style="15" customWidth="1"/>
    <col min="9" max="9" width="3" style="1" customWidth="1"/>
    <col min="10" max="10" width="17.140625" style="1" customWidth="1"/>
    <col min="11" max="11" width="15.140625" style="1" customWidth="1"/>
    <col min="12" max="12" width="16.7109375" style="1" customWidth="1"/>
    <col min="13" max="16384" width="8.140625" style="1"/>
  </cols>
  <sheetData>
    <row r="1" spans="1:12" s="26" customFormat="1" ht="17.25" customHeight="1">
      <c r="A1" s="26" t="s">
        <v>45</v>
      </c>
      <c r="D1" s="27"/>
      <c r="E1" s="28"/>
      <c r="F1" s="29"/>
      <c r="G1" s="29"/>
      <c r="H1" s="29"/>
    </row>
    <row r="2" spans="1:12" s="26" customFormat="1" ht="17.25" customHeight="1">
      <c r="A2" s="26" t="s">
        <v>46</v>
      </c>
      <c r="B2" s="26" t="s">
        <v>48</v>
      </c>
      <c r="D2" s="27"/>
      <c r="E2" s="28"/>
      <c r="F2" s="29"/>
      <c r="G2" s="29"/>
      <c r="H2" s="29"/>
    </row>
    <row r="3" spans="1:12" s="26" customFormat="1" ht="17.25" customHeight="1">
      <c r="A3" s="26" t="s">
        <v>47</v>
      </c>
      <c r="B3" s="26" t="s">
        <v>49</v>
      </c>
      <c r="D3" s="27"/>
      <c r="E3" s="28"/>
      <c r="F3" s="29"/>
      <c r="G3" s="29"/>
      <c r="H3" s="29"/>
    </row>
    <row r="4" spans="1:12" s="24" customFormat="1" ht="9" customHeight="1">
      <c r="A4" s="21"/>
      <c r="B4" s="21"/>
      <c r="C4" s="21"/>
      <c r="D4" s="22"/>
      <c r="E4" s="23"/>
      <c r="F4" s="25"/>
      <c r="G4" s="25"/>
      <c r="H4" s="25"/>
    </row>
    <row r="5" spans="1:12" ht="23.25" customHeight="1">
      <c r="A5" s="17" t="s">
        <v>0</v>
      </c>
      <c r="B5" s="42" t="s">
        <v>1</v>
      </c>
      <c r="C5" s="42" t="s">
        <v>3</v>
      </c>
      <c r="D5" s="18" t="s">
        <v>4</v>
      </c>
      <c r="E5" s="42" t="s">
        <v>5</v>
      </c>
      <c r="F5" s="47" t="s">
        <v>6</v>
      </c>
      <c r="G5" s="47" t="s">
        <v>30</v>
      </c>
      <c r="H5" s="47" t="s">
        <v>43</v>
      </c>
    </row>
    <row r="6" spans="1:12" s="4" customFormat="1" ht="30">
      <c r="A6" s="97">
        <v>1</v>
      </c>
      <c r="B6" s="115" t="s">
        <v>7</v>
      </c>
      <c r="C6" s="98" t="s">
        <v>57</v>
      </c>
      <c r="D6" s="99">
        <v>1</v>
      </c>
      <c r="E6" s="97" t="s">
        <v>9</v>
      </c>
      <c r="F6" s="100">
        <v>14308000</v>
      </c>
      <c r="G6" s="100">
        <f>F6*0.1</f>
        <v>1430800</v>
      </c>
      <c r="H6" s="100">
        <f>F6+G6</f>
        <v>15738800</v>
      </c>
      <c r="J6" s="101" t="s">
        <v>65</v>
      </c>
      <c r="K6" s="101" t="s">
        <v>71</v>
      </c>
      <c r="L6" s="102" t="s">
        <v>70</v>
      </c>
    </row>
    <row r="7" spans="1:12" s="4" customFormat="1" ht="30">
      <c r="A7" s="43">
        <v>2</v>
      </c>
      <c r="B7" s="103" t="s">
        <v>10</v>
      </c>
      <c r="C7" s="103" t="s">
        <v>11</v>
      </c>
      <c r="D7" s="44">
        <v>1</v>
      </c>
      <c r="E7" s="43" t="s">
        <v>9</v>
      </c>
      <c r="F7" s="45">
        <v>4057000</v>
      </c>
      <c r="G7" s="45">
        <f t="shared" ref="G7:G16" si="0">F7*0.1</f>
        <v>405700</v>
      </c>
      <c r="H7" s="45">
        <f t="shared" ref="H7:H16" si="1">F7+G7</f>
        <v>4462700</v>
      </c>
      <c r="J7" s="84" t="s">
        <v>66</v>
      </c>
      <c r="K7" s="84" t="s">
        <v>72</v>
      </c>
      <c r="L7" s="95" t="s">
        <v>73</v>
      </c>
    </row>
    <row r="8" spans="1:12" s="4" customFormat="1" ht="30">
      <c r="A8" s="43">
        <v>3</v>
      </c>
      <c r="B8" s="85" t="s">
        <v>12</v>
      </c>
      <c r="C8" s="85" t="s">
        <v>13</v>
      </c>
      <c r="D8" s="44">
        <v>1</v>
      </c>
      <c r="E8" s="43" t="s">
        <v>9</v>
      </c>
      <c r="F8" s="45">
        <v>229000000</v>
      </c>
      <c r="G8" s="45">
        <f t="shared" si="0"/>
        <v>22900000</v>
      </c>
      <c r="H8" s="45">
        <f t="shared" si="1"/>
        <v>251900000</v>
      </c>
      <c r="J8" s="84" t="s">
        <v>67</v>
      </c>
      <c r="K8" s="84" t="s">
        <v>75</v>
      </c>
      <c r="L8" s="95" t="s">
        <v>74</v>
      </c>
    </row>
    <row r="9" spans="1:12" s="4" customFormat="1" ht="30">
      <c r="A9" s="43">
        <v>4</v>
      </c>
      <c r="B9" s="85" t="s">
        <v>14</v>
      </c>
      <c r="C9" s="85" t="s">
        <v>15</v>
      </c>
      <c r="D9" s="44">
        <v>1</v>
      </c>
      <c r="E9" s="43" t="s">
        <v>9</v>
      </c>
      <c r="F9" s="45">
        <v>70210000</v>
      </c>
      <c r="G9" s="45">
        <f t="shared" si="0"/>
        <v>7021000</v>
      </c>
      <c r="H9" s="45">
        <f t="shared" si="1"/>
        <v>77231000</v>
      </c>
      <c r="J9" s="84" t="s">
        <v>67</v>
      </c>
      <c r="K9" s="84" t="s">
        <v>75</v>
      </c>
      <c r="L9" s="95" t="s">
        <v>74</v>
      </c>
    </row>
    <row r="10" spans="1:12" s="4" customFormat="1" ht="30">
      <c r="A10" s="43">
        <v>5</v>
      </c>
      <c r="B10" s="85" t="s">
        <v>16</v>
      </c>
      <c r="C10" s="85" t="s">
        <v>17</v>
      </c>
      <c r="D10" s="44">
        <v>1</v>
      </c>
      <c r="E10" s="43" t="s">
        <v>9</v>
      </c>
      <c r="F10" s="45">
        <v>67150000</v>
      </c>
      <c r="G10" s="45">
        <f t="shared" si="0"/>
        <v>6715000</v>
      </c>
      <c r="H10" s="45">
        <f t="shared" si="1"/>
        <v>73865000</v>
      </c>
      <c r="J10" s="84" t="s">
        <v>67</v>
      </c>
      <c r="K10" s="84" t="s">
        <v>75</v>
      </c>
      <c r="L10" s="95" t="s">
        <v>74</v>
      </c>
    </row>
    <row r="11" spans="1:12" s="4" customFormat="1" ht="30">
      <c r="A11" s="43">
        <v>6</v>
      </c>
      <c r="B11" s="86" t="s">
        <v>18</v>
      </c>
      <c r="C11" s="86" t="s">
        <v>19</v>
      </c>
      <c r="D11" s="44">
        <v>1</v>
      </c>
      <c r="E11" s="43" t="s">
        <v>9</v>
      </c>
      <c r="F11" s="45">
        <v>184401909.09090909</v>
      </c>
      <c r="G11" s="45">
        <f t="shared" si="0"/>
        <v>18440190.90909091</v>
      </c>
      <c r="H11" s="45">
        <f t="shared" si="1"/>
        <v>202842100</v>
      </c>
      <c r="J11" s="84" t="s">
        <v>68</v>
      </c>
      <c r="K11" s="84" t="s">
        <v>77</v>
      </c>
      <c r="L11" s="95" t="s">
        <v>76</v>
      </c>
    </row>
    <row r="12" spans="1:12" s="4" customFormat="1" ht="30">
      <c r="A12" s="43">
        <v>7</v>
      </c>
      <c r="B12" s="86" t="s">
        <v>20</v>
      </c>
      <c r="C12" s="86" t="s">
        <v>21</v>
      </c>
      <c r="D12" s="44">
        <v>1</v>
      </c>
      <c r="E12" s="43" t="s">
        <v>9</v>
      </c>
      <c r="F12" s="45">
        <v>66127000</v>
      </c>
      <c r="G12" s="45">
        <f t="shared" si="0"/>
        <v>6612700</v>
      </c>
      <c r="H12" s="45">
        <f t="shared" si="1"/>
        <v>72739700</v>
      </c>
      <c r="J12" s="84" t="s">
        <v>68</v>
      </c>
      <c r="K12" s="84" t="s">
        <v>77</v>
      </c>
      <c r="L12" s="95" t="s">
        <v>76</v>
      </c>
    </row>
    <row r="13" spans="1:12" s="120" customFormat="1" ht="30">
      <c r="A13" s="117">
        <v>8</v>
      </c>
      <c r="B13" s="96" t="s">
        <v>22</v>
      </c>
      <c r="C13" s="96" t="s">
        <v>23</v>
      </c>
      <c r="D13" s="118">
        <v>1</v>
      </c>
      <c r="E13" s="117" t="s">
        <v>9</v>
      </c>
      <c r="F13" s="119">
        <v>447487000</v>
      </c>
      <c r="G13" s="119">
        <f t="shared" si="0"/>
        <v>44748700</v>
      </c>
      <c r="H13" s="119">
        <f t="shared" si="1"/>
        <v>492235700</v>
      </c>
      <c r="J13" s="121" t="s">
        <v>69</v>
      </c>
      <c r="K13" s="121" t="s">
        <v>79</v>
      </c>
      <c r="L13" s="122" t="s">
        <v>78</v>
      </c>
    </row>
    <row r="14" spans="1:12" s="4" customFormat="1" ht="30">
      <c r="A14" s="43">
        <v>9</v>
      </c>
      <c r="B14" s="85" t="s">
        <v>24</v>
      </c>
      <c r="C14" s="104" t="s">
        <v>25</v>
      </c>
      <c r="D14" s="44">
        <v>1</v>
      </c>
      <c r="E14" s="43" t="s">
        <v>9</v>
      </c>
      <c r="F14" s="45">
        <v>93179000</v>
      </c>
      <c r="G14" s="45">
        <f t="shared" si="0"/>
        <v>9317900</v>
      </c>
      <c r="H14" s="45">
        <f t="shared" si="1"/>
        <v>102496900</v>
      </c>
      <c r="J14" s="84" t="s">
        <v>69</v>
      </c>
      <c r="K14" s="84" t="s">
        <v>79</v>
      </c>
      <c r="L14" s="95" t="s">
        <v>78</v>
      </c>
    </row>
    <row r="15" spans="1:12" s="4" customFormat="1">
      <c r="A15" s="43">
        <v>10</v>
      </c>
      <c r="B15" s="116" t="s">
        <v>26</v>
      </c>
      <c r="C15" s="105" t="s">
        <v>27</v>
      </c>
      <c r="D15" s="44">
        <v>1</v>
      </c>
      <c r="E15" s="43">
        <v>4</v>
      </c>
      <c r="F15" s="45">
        <v>55106000</v>
      </c>
      <c r="G15" s="45">
        <f t="shared" si="0"/>
        <v>5510600</v>
      </c>
      <c r="H15" s="45">
        <f t="shared" si="1"/>
        <v>60616600</v>
      </c>
      <c r="J15" s="84" t="s">
        <v>69</v>
      </c>
      <c r="K15" s="84" t="s">
        <v>79</v>
      </c>
      <c r="L15" s="95" t="s">
        <v>78</v>
      </c>
    </row>
    <row r="16" spans="1:12" s="4" customFormat="1" ht="30">
      <c r="A16" s="106">
        <v>11</v>
      </c>
      <c r="B16" s="107" t="s">
        <v>28</v>
      </c>
      <c r="C16" s="107" t="s">
        <v>29</v>
      </c>
      <c r="D16" s="108">
        <v>1</v>
      </c>
      <c r="E16" s="106" t="s">
        <v>9</v>
      </c>
      <c r="F16" s="109">
        <v>33065000</v>
      </c>
      <c r="G16" s="109">
        <f t="shared" si="0"/>
        <v>3306500</v>
      </c>
      <c r="H16" s="109">
        <f t="shared" si="1"/>
        <v>36371500</v>
      </c>
      <c r="J16" s="110" t="s">
        <v>69</v>
      </c>
      <c r="K16" s="110" t="s">
        <v>79</v>
      </c>
      <c r="L16" s="111" t="s">
        <v>78</v>
      </c>
    </row>
    <row r="17" spans="1:8" s="4" customFormat="1" ht="21" customHeight="1">
      <c r="A17" s="112" t="s">
        <v>44</v>
      </c>
      <c r="B17" s="113"/>
      <c r="C17" s="113"/>
      <c r="D17" s="113"/>
      <c r="E17" s="113"/>
      <c r="F17" s="113"/>
      <c r="G17" s="113"/>
      <c r="H17" s="46">
        <f>SUM(H6:H16)</f>
        <v>1390500000</v>
      </c>
    </row>
    <row r="18" spans="1:8" s="5" customFormat="1" ht="18" customHeight="1">
      <c r="A18" s="19" t="s">
        <v>31</v>
      </c>
      <c r="B18" s="20"/>
      <c r="C18" s="20"/>
      <c r="D18" s="20"/>
      <c r="E18" s="20"/>
      <c r="F18" s="83"/>
      <c r="G18" s="20"/>
      <c r="H18" s="20"/>
    </row>
    <row r="19" spans="1:8" s="4" customFormat="1">
      <c r="A19" s="6"/>
      <c r="B19" s="7"/>
      <c r="C19" s="7"/>
      <c r="D19" s="8"/>
      <c r="E19" s="9"/>
      <c r="F19" s="10"/>
      <c r="G19" s="10"/>
      <c r="H19" s="10"/>
    </row>
    <row r="20" spans="1:8" s="4" customFormat="1" ht="17.25" customHeight="1">
      <c r="A20" s="6"/>
      <c r="C20" s="87" t="s">
        <v>50</v>
      </c>
      <c r="D20" s="31"/>
      <c r="E20" s="32"/>
      <c r="F20" s="88"/>
      <c r="G20" s="33" t="s">
        <v>52</v>
      </c>
      <c r="H20" s="10"/>
    </row>
    <row r="21" spans="1:8" s="4" customFormat="1" ht="17.25" customHeight="1">
      <c r="A21" s="6"/>
      <c r="C21" s="87" t="s">
        <v>56</v>
      </c>
      <c r="D21" s="34"/>
      <c r="E21" s="35"/>
      <c r="F21" s="89"/>
      <c r="G21" s="36" t="s">
        <v>53</v>
      </c>
      <c r="H21" s="10"/>
    </row>
    <row r="22" spans="1:8" s="4" customFormat="1" ht="17.25" customHeight="1">
      <c r="A22" s="6"/>
      <c r="C22" s="90"/>
      <c r="D22" s="34"/>
      <c r="E22" s="35"/>
      <c r="F22" s="89"/>
      <c r="G22" s="36"/>
      <c r="H22" s="10"/>
    </row>
    <row r="23" spans="1:8" s="4" customFormat="1" ht="17.25" customHeight="1">
      <c r="A23" s="6"/>
      <c r="C23" s="90"/>
      <c r="D23" s="34"/>
      <c r="E23" s="35"/>
      <c r="F23" s="89"/>
      <c r="G23" s="36"/>
      <c r="H23" s="10"/>
    </row>
    <row r="24" spans="1:8" s="4" customFormat="1" ht="17.25" customHeight="1">
      <c r="A24" s="6"/>
      <c r="C24" s="90"/>
      <c r="D24" s="34"/>
      <c r="E24" s="35"/>
      <c r="F24" s="91"/>
      <c r="G24" s="36"/>
      <c r="H24" s="10"/>
    </row>
    <row r="25" spans="1:8" s="4" customFormat="1" ht="17.25" customHeight="1">
      <c r="A25" s="6"/>
      <c r="C25" s="90"/>
      <c r="D25" s="34"/>
      <c r="E25" s="35"/>
      <c r="F25" s="91"/>
      <c r="G25" s="36"/>
      <c r="H25" s="10"/>
    </row>
    <row r="26" spans="1:8" s="4" customFormat="1" ht="17.25" customHeight="1">
      <c r="A26" s="6"/>
      <c r="C26" s="92" t="s">
        <v>51</v>
      </c>
      <c r="D26" s="34"/>
      <c r="E26" s="35"/>
      <c r="F26" s="91"/>
      <c r="G26" s="37" t="s">
        <v>54</v>
      </c>
      <c r="H26" s="10"/>
    </row>
    <row r="27" spans="1:8" s="4" customFormat="1" ht="17.25" customHeight="1">
      <c r="A27" s="6"/>
      <c r="C27" s="87" t="s">
        <v>58</v>
      </c>
      <c r="D27" s="34"/>
      <c r="E27" s="35"/>
      <c r="F27" s="93"/>
      <c r="G27" s="36" t="s">
        <v>55</v>
      </c>
      <c r="H27" s="10"/>
    </row>
    <row r="28" spans="1:8" s="4" customFormat="1" ht="17.25" customHeight="1">
      <c r="A28" s="6"/>
      <c r="D28" s="11"/>
      <c r="E28" s="12"/>
      <c r="F28" s="89"/>
      <c r="G28" s="10"/>
      <c r="H28" s="10"/>
    </row>
    <row r="29" spans="1:8" s="4" customFormat="1" ht="17.25" customHeight="1">
      <c r="A29" s="6"/>
      <c r="D29" s="11"/>
      <c r="E29" s="12"/>
      <c r="F29" s="94"/>
      <c r="G29" s="10"/>
      <c r="H29" s="10"/>
    </row>
    <row r="30" spans="1:8" s="4" customFormat="1">
      <c r="A30" s="6"/>
      <c r="B30" s="7"/>
      <c r="C30" s="7"/>
      <c r="D30" s="11"/>
      <c r="E30" s="12"/>
      <c r="F30" s="10"/>
      <c r="G30" s="10"/>
      <c r="H30" s="10"/>
    </row>
    <row r="31" spans="1:8" s="4" customFormat="1">
      <c r="A31" s="6"/>
      <c r="B31" s="7"/>
      <c r="C31" s="7"/>
      <c r="D31" s="11"/>
      <c r="E31" s="12"/>
      <c r="F31" s="10"/>
      <c r="G31" s="10"/>
      <c r="H31" s="10"/>
    </row>
    <row r="32" spans="1:8" s="4" customFormat="1">
      <c r="A32" s="6"/>
      <c r="B32" s="7"/>
      <c r="C32" s="7"/>
      <c r="D32" s="11"/>
      <c r="E32" s="12"/>
      <c r="F32" s="10"/>
      <c r="G32" s="10"/>
      <c r="H32" s="10"/>
    </row>
    <row r="33" spans="1:8" s="4" customFormat="1">
      <c r="A33" s="6"/>
      <c r="B33" s="7"/>
      <c r="C33" s="7"/>
      <c r="D33" s="11"/>
      <c r="E33" s="12"/>
      <c r="F33" s="10"/>
      <c r="G33" s="10"/>
      <c r="H33" s="10"/>
    </row>
    <row r="34" spans="1:8" s="4" customFormat="1">
      <c r="A34" s="6"/>
      <c r="B34" s="7"/>
      <c r="C34" s="7"/>
      <c r="D34" s="11"/>
      <c r="E34" s="12"/>
      <c r="F34" s="10"/>
      <c r="G34" s="10"/>
      <c r="H34" s="10"/>
    </row>
    <row r="35" spans="1:8" s="4" customFormat="1">
      <c r="A35" s="6"/>
      <c r="B35" s="7"/>
      <c r="C35" s="7"/>
      <c r="D35" s="11"/>
      <c r="E35" s="12"/>
      <c r="F35" s="10"/>
      <c r="G35" s="10"/>
      <c r="H35" s="10"/>
    </row>
    <row r="36" spans="1:8" s="4" customFormat="1">
      <c r="A36" s="6"/>
      <c r="B36" s="7"/>
      <c r="C36" s="7"/>
      <c r="D36" s="11"/>
      <c r="E36" s="12"/>
      <c r="F36" s="10"/>
      <c r="G36" s="10"/>
      <c r="H36" s="10"/>
    </row>
    <row r="37" spans="1:8" s="4" customFormat="1">
      <c r="A37" s="6"/>
      <c r="B37" s="7"/>
      <c r="C37" s="7"/>
      <c r="D37" s="11"/>
      <c r="E37" s="12"/>
      <c r="F37" s="10"/>
      <c r="G37" s="10"/>
      <c r="H37" s="10"/>
    </row>
    <row r="38" spans="1:8" s="4" customFormat="1">
      <c r="A38" s="6"/>
      <c r="B38" s="7"/>
      <c r="C38" s="7"/>
      <c r="D38" s="11"/>
      <c r="E38" s="12"/>
      <c r="F38" s="10"/>
      <c r="G38" s="10"/>
      <c r="H38" s="10"/>
    </row>
    <row r="39" spans="1:8" s="4" customFormat="1" ht="12.75">
      <c r="E39" s="12"/>
      <c r="F39" s="10"/>
      <c r="G39" s="10"/>
      <c r="H39" s="10"/>
    </row>
    <row r="52" spans="1:8" s="14" customFormat="1">
      <c r="A52" s="13"/>
      <c r="B52" s="13"/>
      <c r="C52" s="13"/>
      <c r="D52" s="13"/>
      <c r="F52" s="15"/>
      <c r="G52" s="15"/>
      <c r="H52" s="15"/>
    </row>
  </sheetData>
  <mergeCells count="1">
    <mergeCell ref="A17:G17"/>
  </mergeCells>
  <printOptions horizontalCentered="1"/>
  <pageMargins left="1" right="0.25" top="1.08" bottom="0.5" header="0.31496062992126" footer="0.31496062992126"/>
  <pageSetup paperSize="5" scale="80" orientation="landscape" horizontalDpi="0" verticalDpi="0" r:id="rId1"/>
  <headerFooter scaleWithDoc="0"/>
</worksheet>
</file>

<file path=xl/worksheets/sheet2.xml><?xml version="1.0" encoding="utf-8"?>
<worksheet xmlns="http://schemas.openxmlformats.org/spreadsheetml/2006/main" xmlns:r="http://schemas.openxmlformats.org/officeDocument/2006/relationships">
  <dimension ref="A1:H51"/>
  <sheetViews>
    <sheetView topLeftCell="A4" zoomScaleSheetLayoutView="85" workbookViewId="0">
      <selection activeCell="H5" sqref="H5"/>
    </sheetView>
  </sheetViews>
  <sheetFormatPr defaultColWidth="8.140625" defaultRowHeight="15"/>
  <cols>
    <col min="1" max="1" width="6.140625" style="13" customWidth="1"/>
    <col min="2" max="2" width="17.5703125" style="13" customWidth="1"/>
    <col min="3" max="3" width="17.42578125" style="13" customWidth="1"/>
    <col min="4" max="4" width="20.7109375" style="13" customWidth="1"/>
    <col min="5" max="5" width="78.7109375" style="13" customWidth="1"/>
    <col min="6" max="6" width="10.140625" style="16" customWidth="1"/>
    <col min="7" max="7" width="10.42578125" style="72" customWidth="1"/>
    <col min="8" max="8" width="44.28515625" style="13" customWidth="1"/>
    <col min="9" max="16384" width="8.140625" style="13"/>
  </cols>
  <sheetData>
    <row r="1" spans="1:8">
      <c r="A1" s="114" t="s">
        <v>32</v>
      </c>
      <c r="B1" s="114"/>
      <c r="C1" s="114"/>
      <c r="D1" s="114"/>
      <c r="E1" s="114"/>
      <c r="F1" s="114"/>
      <c r="G1" s="114"/>
    </row>
    <row r="3" spans="1:8" s="57" customFormat="1" ht="39.75" customHeight="1">
      <c r="A3" s="48" t="s">
        <v>0</v>
      </c>
      <c r="B3" s="49" t="s">
        <v>1</v>
      </c>
      <c r="C3" s="49" t="s">
        <v>2</v>
      </c>
      <c r="D3" s="49" t="s">
        <v>3</v>
      </c>
      <c r="E3" s="49" t="s">
        <v>33</v>
      </c>
      <c r="F3" s="50" t="s">
        <v>4</v>
      </c>
      <c r="G3" s="49" t="s">
        <v>5</v>
      </c>
    </row>
    <row r="4" spans="1:8" s="78" customFormat="1" ht="159" customHeight="1">
      <c r="A4" s="74">
        <v>1</v>
      </c>
      <c r="B4" s="75" t="s">
        <v>7</v>
      </c>
      <c r="C4" s="75" t="s">
        <v>7</v>
      </c>
      <c r="D4" s="75" t="s">
        <v>8</v>
      </c>
      <c r="E4" s="80" t="s">
        <v>34</v>
      </c>
      <c r="F4" s="77">
        <v>1</v>
      </c>
      <c r="G4" s="74" t="s">
        <v>9</v>
      </c>
      <c r="H4" s="79" t="s">
        <v>64</v>
      </c>
    </row>
    <row r="5" spans="1:8" s="59" customFormat="1" ht="216.75" customHeight="1">
      <c r="A5" s="51">
        <v>2</v>
      </c>
      <c r="B5" s="39" t="s">
        <v>10</v>
      </c>
      <c r="C5" s="39" t="s">
        <v>10</v>
      </c>
      <c r="D5" s="39" t="s">
        <v>11</v>
      </c>
      <c r="E5" s="58" t="s">
        <v>35</v>
      </c>
      <c r="F5" s="52">
        <v>1</v>
      </c>
      <c r="G5" s="51" t="s">
        <v>9</v>
      </c>
    </row>
    <row r="6" spans="1:8" s="78" customFormat="1" ht="186.75" customHeight="1">
      <c r="A6" s="74">
        <v>3</v>
      </c>
      <c r="B6" s="75" t="s">
        <v>12</v>
      </c>
      <c r="C6" s="75" t="s">
        <v>12</v>
      </c>
      <c r="D6" s="75" t="s">
        <v>36</v>
      </c>
      <c r="E6" s="76" t="s">
        <v>37</v>
      </c>
      <c r="F6" s="77">
        <v>1</v>
      </c>
      <c r="G6" s="74" t="s">
        <v>9</v>
      </c>
      <c r="H6" s="79" t="s">
        <v>63</v>
      </c>
    </row>
    <row r="7" spans="1:8" s="71" customFormat="1" ht="174" customHeight="1">
      <c r="A7" s="2">
        <v>4</v>
      </c>
      <c r="B7" s="81" t="s">
        <v>14</v>
      </c>
      <c r="C7" s="81" t="s">
        <v>14</v>
      </c>
      <c r="D7" s="81" t="s">
        <v>38</v>
      </c>
      <c r="E7" s="82" t="s">
        <v>39</v>
      </c>
      <c r="F7" s="3">
        <v>1</v>
      </c>
      <c r="G7" s="2" t="s">
        <v>9</v>
      </c>
    </row>
    <row r="8" spans="1:8" s="71" customFormat="1" ht="124.5" customHeight="1">
      <c r="A8" s="2">
        <v>5</v>
      </c>
      <c r="B8" s="81" t="s">
        <v>16</v>
      </c>
      <c r="C8" s="81" t="s">
        <v>16</v>
      </c>
      <c r="D8" s="81" t="s">
        <v>17</v>
      </c>
      <c r="E8" s="82" t="s">
        <v>40</v>
      </c>
      <c r="F8" s="3">
        <v>1</v>
      </c>
      <c r="G8" s="2" t="s">
        <v>9</v>
      </c>
    </row>
    <row r="9" spans="1:8" s="59" customFormat="1" ht="246" customHeight="1">
      <c r="A9" s="51">
        <v>6</v>
      </c>
      <c r="B9" s="40" t="s">
        <v>18</v>
      </c>
      <c r="C9" s="40" t="s">
        <v>18</v>
      </c>
      <c r="D9" s="40" t="s">
        <v>19</v>
      </c>
      <c r="E9" s="60" t="s">
        <v>62</v>
      </c>
      <c r="F9" s="52">
        <v>1</v>
      </c>
      <c r="G9" s="51" t="s">
        <v>9</v>
      </c>
    </row>
    <row r="10" spans="1:8" s="59" customFormat="1" ht="186.75" customHeight="1">
      <c r="A10" s="51">
        <v>7</v>
      </c>
      <c r="B10" s="40" t="s">
        <v>20</v>
      </c>
      <c r="C10" s="40" t="s">
        <v>20</v>
      </c>
      <c r="D10" s="40" t="s">
        <v>21</v>
      </c>
      <c r="E10" s="60" t="s">
        <v>41</v>
      </c>
      <c r="F10" s="52">
        <v>1</v>
      </c>
      <c r="G10" s="51" t="s">
        <v>9</v>
      </c>
    </row>
    <row r="11" spans="1:8" s="59" customFormat="1" ht="114.75" customHeight="1">
      <c r="A11" s="51">
        <v>8</v>
      </c>
      <c r="B11" s="38" t="s">
        <v>22</v>
      </c>
      <c r="C11" s="38" t="s">
        <v>22</v>
      </c>
      <c r="D11" s="38" t="s">
        <v>23</v>
      </c>
      <c r="E11" s="61" t="s">
        <v>42</v>
      </c>
      <c r="F11" s="52">
        <v>1</v>
      </c>
      <c r="G11" s="51" t="s">
        <v>9</v>
      </c>
    </row>
    <row r="12" spans="1:8" s="59" customFormat="1" ht="382.5" customHeight="1">
      <c r="A12" s="51">
        <v>9</v>
      </c>
      <c r="B12" s="38" t="s">
        <v>24</v>
      </c>
      <c r="C12" s="38" t="s">
        <v>24</v>
      </c>
      <c r="D12" s="41" t="s">
        <v>25</v>
      </c>
      <c r="E12" s="61" t="s">
        <v>59</v>
      </c>
      <c r="F12" s="52">
        <v>1</v>
      </c>
      <c r="G12" s="51" t="s">
        <v>9</v>
      </c>
    </row>
    <row r="13" spans="1:8" s="59" customFormat="1" ht="312" customHeight="1">
      <c r="A13" s="51">
        <v>10</v>
      </c>
      <c r="B13" s="62" t="s">
        <v>26</v>
      </c>
      <c r="C13" s="62" t="s">
        <v>26</v>
      </c>
      <c r="D13" s="73" t="s">
        <v>27</v>
      </c>
      <c r="E13" s="63" t="s">
        <v>60</v>
      </c>
      <c r="F13" s="52">
        <v>1</v>
      </c>
      <c r="G13" s="51" t="s">
        <v>9</v>
      </c>
    </row>
    <row r="14" spans="1:8" s="59" customFormat="1" ht="186" customHeight="1">
      <c r="A14" s="51">
        <v>11</v>
      </c>
      <c r="B14" s="38" t="s">
        <v>28</v>
      </c>
      <c r="C14" s="38" t="s">
        <v>28</v>
      </c>
      <c r="D14" s="38" t="s">
        <v>29</v>
      </c>
      <c r="E14" s="61" t="s">
        <v>61</v>
      </c>
      <c r="F14" s="52">
        <v>1</v>
      </c>
      <c r="G14" s="51" t="s">
        <v>9</v>
      </c>
    </row>
    <row r="15" spans="1:8" s="59" customFormat="1">
      <c r="A15" s="53"/>
      <c r="B15" s="54"/>
      <c r="C15" s="54"/>
      <c r="D15" s="54"/>
      <c r="E15" s="54"/>
      <c r="F15" s="55"/>
      <c r="G15" s="64"/>
    </row>
    <row r="16" spans="1:8" s="59" customFormat="1">
      <c r="A16" s="53"/>
      <c r="B16" s="54"/>
      <c r="C16" s="54"/>
      <c r="D16" s="54"/>
      <c r="E16" s="65"/>
      <c r="F16" s="55"/>
      <c r="G16" s="64"/>
    </row>
    <row r="17" spans="1:7" s="59" customFormat="1">
      <c r="A17" s="53"/>
      <c r="B17" s="54"/>
      <c r="C17" s="54"/>
      <c r="D17" s="54"/>
      <c r="E17" s="66"/>
      <c r="F17" s="55"/>
      <c r="G17" s="64"/>
    </row>
    <row r="18" spans="1:7" s="59" customFormat="1">
      <c r="A18" s="53"/>
      <c r="B18" s="54"/>
      <c r="C18" s="54"/>
      <c r="D18" s="54"/>
      <c r="E18" s="66"/>
      <c r="F18" s="56"/>
      <c r="G18" s="67"/>
    </row>
    <row r="19" spans="1:7" s="59" customFormat="1">
      <c r="A19" s="53"/>
      <c r="B19" s="54"/>
      <c r="C19" s="54"/>
      <c r="D19" s="54"/>
      <c r="E19" s="66"/>
      <c r="F19" s="56"/>
      <c r="G19" s="67"/>
    </row>
    <row r="20" spans="1:7" s="59" customFormat="1">
      <c r="A20" s="53"/>
      <c r="B20" s="54"/>
      <c r="C20" s="54"/>
      <c r="D20" s="54"/>
      <c r="E20" s="66"/>
      <c r="F20" s="56"/>
      <c r="G20" s="67"/>
    </row>
    <row r="21" spans="1:7" s="59" customFormat="1">
      <c r="A21" s="53"/>
      <c r="B21" s="54"/>
      <c r="C21" s="54"/>
      <c r="D21" s="54"/>
      <c r="E21" s="66"/>
      <c r="F21" s="56"/>
      <c r="G21" s="67"/>
    </row>
    <row r="22" spans="1:7" s="59" customFormat="1">
      <c r="A22" s="53"/>
      <c r="B22" s="54"/>
      <c r="C22" s="54"/>
      <c r="D22" s="54"/>
      <c r="E22" s="68"/>
      <c r="F22" s="56"/>
      <c r="G22" s="67"/>
    </row>
    <row r="23" spans="1:7" s="59" customFormat="1">
      <c r="A23" s="53"/>
      <c r="B23" s="54"/>
      <c r="C23" s="54"/>
      <c r="D23" s="54"/>
      <c r="E23" s="68"/>
      <c r="F23" s="56"/>
      <c r="G23" s="67"/>
    </row>
    <row r="24" spans="1:7" s="59" customFormat="1">
      <c r="A24" s="53"/>
      <c r="B24" s="54"/>
      <c r="C24" s="54"/>
      <c r="D24" s="54"/>
      <c r="E24" s="68"/>
      <c r="F24" s="56"/>
      <c r="G24" s="67"/>
    </row>
    <row r="25" spans="1:7" s="59" customFormat="1">
      <c r="A25" s="53"/>
      <c r="B25" s="54"/>
      <c r="C25" s="54"/>
      <c r="D25" s="54"/>
      <c r="E25" s="69"/>
      <c r="F25" s="56"/>
      <c r="G25" s="67"/>
    </row>
    <row r="26" spans="1:7" s="59" customFormat="1">
      <c r="A26" s="53"/>
      <c r="B26" s="54"/>
      <c r="C26" s="54"/>
      <c r="D26" s="54"/>
      <c r="E26" s="66"/>
      <c r="F26" s="56"/>
      <c r="G26" s="67"/>
    </row>
    <row r="27" spans="1:7" s="59" customFormat="1">
      <c r="A27" s="53"/>
      <c r="B27" s="54"/>
      <c r="C27" s="54"/>
      <c r="D27" s="54"/>
      <c r="E27" s="70"/>
      <c r="F27" s="56"/>
      <c r="G27" s="67"/>
    </row>
    <row r="28" spans="1:7" s="71" customFormat="1">
      <c r="A28" s="6"/>
      <c r="B28" s="7"/>
      <c r="C28" s="7"/>
      <c r="D28" s="7"/>
      <c r="E28" s="7"/>
      <c r="F28" s="11"/>
      <c r="G28" s="30"/>
    </row>
    <row r="29" spans="1:7" s="71" customFormat="1">
      <c r="A29" s="6"/>
      <c r="B29" s="7"/>
      <c r="C29" s="7"/>
      <c r="D29" s="7"/>
      <c r="E29" s="7"/>
      <c r="F29" s="11"/>
      <c r="G29" s="30"/>
    </row>
    <row r="30" spans="1:7" s="71" customFormat="1">
      <c r="A30" s="6"/>
      <c r="B30" s="7"/>
      <c r="C30" s="7"/>
      <c r="D30" s="7"/>
      <c r="E30" s="7"/>
      <c r="F30" s="11"/>
      <c r="G30" s="30"/>
    </row>
    <row r="31" spans="1:7" s="71" customFormat="1">
      <c r="A31" s="6"/>
      <c r="B31" s="7"/>
      <c r="C31" s="7"/>
      <c r="D31" s="7"/>
      <c r="E31" s="7"/>
      <c r="F31" s="11"/>
      <c r="G31" s="30"/>
    </row>
    <row r="32" spans="1:7" s="71" customFormat="1">
      <c r="A32" s="6"/>
      <c r="B32" s="7"/>
      <c r="C32" s="7"/>
      <c r="D32" s="7"/>
      <c r="E32" s="7"/>
      <c r="F32" s="11"/>
      <c r="G32" s="30"/>
    </row>
    <row r="33" spans="1:7" s="71" customFormat="1">
      <c r="A33" s="6"/>
      <c r="B33" s="7"/>
      <c r="C33" s="7"/>
      <c r="D33" s="7"/>
      <c r="E33" s="7"/>
      <c r="F33" s="11"/>
      <c r="G33" s="30"/>
    </row>
    <row r="34" spans="1:7" s="71" customFormat="1">
      <c r="A34" s="6"/>
      <c r="B34" s="7"/>
      <c r="C34" s="7"/>
      <c r="D34" s="7"/>
      <c r="E34" s="7"/>
      <c r="F34" s="11"/>
      <c r="G34" s="30"/>
    </row>
    <row r="35" spans="1:7" s="71" customFormat="1">
      <c r="A35" s="6"/>
      <c r="B35" s="7"/>
      <c r="C35" s="7"/>
      <c r="D35" s="7"/>
      <c r="E35" s="7"/>
      <c r="F35" s="11"/>
      <c r="G35" s="30"/>
    </row>
    <row r="36" spans="1:7" s="71" customFormat="1">
      <c r="A36" s="6"/>
      <c r="B36" s="7"/>
      <c r="C36" s="7"/>
      <c r="D36" s="7"/>
      <c r="E36" s="7"/>
      <c r="F36" s="11"/>
      <c r="G36" s="30"/>
    </row>
    <row r="37" spans="1:7" s="71" customFormat="1">
      <c r="A37" s="6"/>
      <c r="B37" s="7"/>
      <c r="C37" s="7"/>
      <c r="D37" s="7"/>
      <c r="E37" s="7"/>
      <c r="F37" s="11"/>
      <c r="G37" s="30"/>
    </row>
    <row r="38" spans="1:7" s="71" customFormat="1">
      <c r="G38" s="30"/>
    </row>
    <row r="51" spans="6:6">
      <c r="F51" s="13"/>
    </row>
  </sheetData>
  <mergeCells count="1">
    <mergeCell ref="A1:G1"/>
  </mergeCells>
  <printOptions horizontalCentered="1"/>
  <pageMargins left="0.25" right="0.25" top="1.27" bottom="0.5" header="0.31496062992126" footer="0.31496062992126"/>
  <pageSetup paperSize="5" scale="80" orientation="landscape" horizontalDpi="0" verticalDpi="0" r:id="rId1"/>
  <headerFooter scaleWithDoc="0"/>
  <rowBreaks count="1" manualBreakCount="1">
    <brk id="1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Kontrak</vt:lpstr>
      <vt:lpstr>Spek teknis</vt:lpstr>
      <vt:lpstr>Kontrak!Print_Area</vt:lpstr>
      <vt:lpstr>'Spek teknis'!Print_Area</vt:lpstr>
      <vt:lpstr>'Spek teknis'!Print_Titles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PJS</dc:creator>
  <cp:lastModifiedBy>DELL</cp:lastModifiedBy>
  <cp:lastPrinted>2019-03-01T02:30:16Z</cp:lastPrinted>
  <dcterms:created xsi:type="dcterms:W3CDTF">2019-02-11T09:04:54Z</dcterms:created>
  <dcterms:modified xsi:type="dcterms:W3CDTF">2019-06-14T08:35:43Z</dcterms:modified>
</cp:coreProperties>
</file>